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360" windowWidth="18855" windowHeight="11475" tabRatio="597"/>
  </bookViews>
  <sheets>
    <sheet name="с 15.05.25" sheetId="129" r:id="rId1"/>
    <sheet name="Лист1" sheetId="126" r:id="rId2"/>
  </sheets>
  <externalReferences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L33" i="129"/>
  <c r="E31"/>
  <c r="L31" s="1"/>
  <c r="E30"/>
  <c r="L30" s="1"/>
  <c r="E29"/>
  <c r="E28"/>
  <c r="L28" s="1"/>
  <c r="E27"/>
  <c r="L27" s="1"/>
  <c r="E26"/>
  <c r="E25"/>
  <c r="L25" s="1"/>
  <c r="L24"/>
  <c r="E22"/>
  <c r="L22" s="1"/>
  <c r="E21"/>
  <c r="L21" s="1"/>
  <c r="E20"/>
  <c r="E19"/>
  <c r="L19" s="1"/>
  <c r="L18"/>
  <c r="E18"/>
  <c r="E17"/>
  <c r="E16"/>
  <c r="L16" s="1"/>
  <c r="E15"/>
  <c r="E14"/>
  <c r="E13"/>
  <c r="L13" s="1"/>
</calcChain>
</file>

<file path=xl/sharedStrings.xml><?xml version="1.0" encoding="utf-8"?>
<sst xmlns="http://schemas.openxmlformats.org/spreadsheetml/2006/main" count="52" uniqueCount="34">
  <si>
    <t>Баймашев Ю.Н.</t>
  </si>
  <si>
    <t xml:space="preserve"> </t>
  </si>
  <si>
    <t>Согласовано:</t>
  </si>
  <si>
    <t>для юридических лиц</t>
  </si>
  <si>
    <t xml:space="preserve"> Утверждаю:</t>
  </si>
  <si>
    <t>Директор МУП"Водоканал"</t>
  </si>
  <si>
    <t>Населенный пункт</t>
  </si>
  <si>
    <t>Вид услуги</t>
  </si>
  <si>
    <t>Стоимость, руб.      с НДС</t>
  </si>
  <si>
    <t>Отогрев сетей водоснабжения в колодце</t>
  </si>
  <si>
    <t>Примечание</t>
  </si>
  <si>
    <t>для физических лиц</t>
  </si>
  <si>
    <t>Отогрев сетей водоснабжения (трассы), материал труб-металл, за один час работы</t>
  </si>
  <si>
    <t>Примечание: стоимость услуг  может увеличиться в случае аварийной ситуации повышенной сложности, требующей увеличения времени на ее устранение.</t>
  </si>
  <si>
    <t>Мелихова Н.Н.</t>
  </si>
  <si>
    <t xml:space="preserve">Главный  инженер </t>
  </si>
  <si>
    <t>исполнитель :</t>
  </si>
  <si>
    <t>Серёдкин Ф.А.</t>
  </si>
  <si>
    <t>г.Шелехов</t>
  </si>
  <si>
    <t>Начальник ФЭО</t>
  </si>
  <si>
    <t>Мамеева Е.В.</t>
  </si>
  <si>
    <t>Экономист ФЭО</t>
  </si>
  <si>
    <t xml:space="preserve">Приложение №1 к приказу </t>
  </si>
  <si>
    <t>от 14.05.2025г. № 149</t>
  </si>
  <si>
    <t>Прейскурант стоимости услуг на устранение мелких аварийных ситуаций</t>
  </si>
  <si>
    <t>с 15.05.2025г.</t>
  </si>
  <si>
    <t xml:space="preserve">Снятие подпора канализационной сети </t>
  </si>
  <si>
    <t>с.Баклаши, с.Олха</t>
  </si>
  <si>
    <t>с.Введенщина, п.Чистые Ключи</t>
  </si>
  <si>
    <t>Отогрев канализационной сети  от выгребной ямы до жилого помещения</t>
  </si>
  <si>
    <t>с.Баклаши,с.Олха</t>
  </si>
  <si>
    <t xml:space="preserve">с.Баклаши, с.Олха </t>
  </si>
  <si>
    <t>факт 2024 ср ст-ть 5130</t>
  </si>
  <si>
    <t>сБаклаши,с.Олха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</si>
</sst>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center"/>
    </xf>
    <xf numFmtId="164" fontId="5" fillId="0" borderId="0" xfId="1" applyNumberFormat="1" applyFont="1" applyBorder="1"/>
    <xf numFmtId="164" fontId="5" fillId="0" borderId="0" xfId="1" applyNumberFormat="1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0" fillId="0" borderId="0" xfId="0" applyFill="1"/>
    <xf numFmtId="0" fontId="7" fillId="0" borderId="0" xfId="0" applyFont="1" applyBorder="1" applyAlignment="1">
      <alignment horizontal="left" vertical="center" wrapText="1"/>
    </xf>
    <xf numFmtId="0" fontId="0" fillId="0" borderId="0" xfId="0" applyFill="1" applyBorder="1" applyAlignment="1"/>
    <xf numFmtId="0" fontId="15" fillId="0" borderId="0" xfId="0" applyFont="1"/>
    <xf numFmtId="0" fontId="15" fillId="0" borderId="0" xfId="0" applyFont="1" applyAlignment="1"/>
    <xf numFmtId="0" fontId="7" fillId="0" borderId="13" xfId="0" applyFont="1" applyBorder="1" applyAlignment="1">
      <alignment horizontal="left" vertical="center" wrapText="1"/>
    </xf>
    <xf numFmtId="1" fontId="0" fillId="0" borderId="11" xfId="0" applyNumberFormat="1" applyFill="1" applyBorder="1" applyAlignment="1"/>
    <xf numFmtId="0" fontId="11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" fontId="0" fillId="0" borderId="14" xfId="0" applyNumberForma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1" fontId="0" fillId="0" borderId="16" xfId="0" applyNumberFormat="1" applyFill="1" applyBorder="1" applyAlignment="1"/>
    <xf numFmtId="16" fontId="5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9" fillId="0" borderId="0" xfId="0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5" fillId="0" borderId="0" xfId="0" applyFont="1" applyFill="1" applyAlignment="1"/>
    <xf numFmtId="0" fontId="7" fillId="0" borderId="17" xfId="0" applyFont="1" applyFill="1" applyBorder="1" applyAlignment="1">
      <alignment horizontal="left" vertical="center" wrapText="1"/>
    </xf>
    <xf numFmtId="1" fontId="0" fillId="0" borderId="18" xfId="0" applyNumberFormat="1" applyFill="1" applyBorder="1" applyAlignment="1"/>
    <xf numFmtId="0" fontId="7" fillId="0" borderId="19" xfId="0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/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vertical="center" wrapText="1"/>
    </xf>
    <xf numFmtId="1" fontId="0" fillId="0" borderId="23" xfId="0" applyNumberFormat="1" applyFill="1" applyBorder="1" applyAlignment="1"/>
    <xf numFmtId="0" fontId="7" fillId="0" borderId="2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16" fontId="5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7" fillId="0" borderId="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" fontId="0" fillId="0" borderId="18" xfId="0" applyNumberFormat="1" applyFill="1" applyBorder="1" applyAlignment="1">
      <alignment horizontal="right" vertical="center"/>
    </xf>
    <xf numFmtId="1" fontId="0" fillId="0" borderId="23" xfId="0" applyNumberFormat="1" applyFill="1" applyBorder="1" applyAlignment="1">
      <alignment horizontal="right" vertical="center"/>
    </xf>
    <xf numFmtId="1" fontId="0" fillId="0" borderId="16" xfId="0" applyNumberForma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Documents\melihova\&#1056;&#1072;&#1073;&#1086;&#1095;&#1080;&#1081;%20&#1089;&#1090;&#1086;&#1083;\2025\&#1088;&#1072;&#1089;&#1095;&#1077;&#1090;&#1099;%20&#1075;&#1086;&#1076;&#1086;&#1074;&#1099;&#1077;\&#1089;%2001.05.25\&#1059;&#1089;&#1090;&#1088;&#1072;&#1085;&#1077;&#1085;&#1080;&#1077;%20&#1084;&#1077;&#1083;&#1082;&#1080;&#1093;%20&#1072;&#1074;%20&#1089;&#1080;&#1090;&#1091;&#1072;&#1094;&#1080;&#1081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огрев кан. колодце сред н (2)"/>
      <sheetName val="отогрев кан. колодце сред нас"/>
      <sheetName val="отогрев трассы среднее насел  "/>
      <sheetName val="отогрев хв колодце сред юл ш об"/>
      <sheetName val="отогрев хв колодце сред юл в ч."/>
      <sheetName val="отогрев хв колодце сред нас в ч"/>
      <sheetName val="отогрев хв колодце сред нас шбо"/>
      <sheetName val="подпор  фл в чк"/>
      <sheetName val="подпор  фл ш бо"/>
      <sheetName val="подпор  среднее юл ш бо"/>
      <sheetName val="подпор  среднее юл в ч"/>
      <sheetName val="сводная  2025"/>
      <sheetName val="сводная  2024"/>
      <sheetName val="Лист1"/>
      <sheetName val="отогрев трассы среднее  юл "/>
    </sheetNames>
    <sheetDataSet>
      <sheetData sheetId="0">
        <row r="50">
          <cell r="H50">
            <v>7000.0018171199999</v>
          </cell>
          <cell r="P50">
            <v>7999.9991663600013</v>
          </cell>
        </row>
      </sheetData>
      <sheetData sheetId="1">
        <row r="50">
          <cell r="P50">
            <v>10000.004914984002</v>
          </cell>
        </row>
      </sheetData>
      <sheetData sheetId="2">
        <row r="51">
          <cell r="O51">
            <v>11349.996928235245</v>
          </cell>
          <cell r="AE51">
            <v>13150.002383188252</v>
          </cell>
        </row>
      </sheetData>
      <sheetData sheetId="3">
        <row r="50">
          <cell r="H50">
            <v>6699.999297253441</v>
          </cell>
          <cell r="P50">
            <v>7600.0011253859202</v>
          </cell>
        </row>
      </sheetData>
      <sheetData sheetId="4">
        <row r="50">
          <cell r="P50">
            <v>9700.0043422816016</v>
          </cell>
        </row>
      </sheetData>
      <sheetData sheetId="5">
        <row r="50">
          <cell r="P50">
            <v>7999.9998795027195</v>
          </cell>
        </row>
      </sheetData>
      <sheetData sheetId="6">
        <row r="50">
          <cell r="H50">
            <v>4999.9957354196476</v>
          </cell>
          <cell r="P50">
            <v>5999.9969050166401</v>
          </cell>
        </row>
      </sheetData>
      <sheetData sheetId="7">
        <row r="51">
          <cell r="O51">
            <v>8199.9986486054404</v>
          </cell>
        </row>
      </sheetData>
      <sheetData sheetId="8">
        <row r="51">
          <cell r="G51">
            <v>5000.004160422528</v>
          </cell>
          <cell r="O51">
            <v>6499.9972616856312</v>
          </cell>
        </row>
      </sheetData>
      <sheetData sheetId="9">
        <row r="51">
          <cell r="G51">
            <v>6999.9958211758076</v>
          </cell>
          <cell r="O51">
            <v>8000.0025640188487</v>
          </cell>
        </row>
      </sheetData>
      <sheetData sheetId="10">
        <row r="51">
          <cell r="O51">
            <v>10199.99811440544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67"/>
  <sheetViews>
    <sheetView tabSelected="1" workbookViewId="0">
      <selection activeCell="N15" sqref="N15"/>
    </sheetView>
  </sheetViews>
  <sheetFormatPr defaultRowHeight="15"/>
  <cols>
    <col min="1" max="1" width="3.85546875" customWidth="1"/>
    <col min="2" max="2" width="22.7109375" hidden="1" customWidth="1"/>
    <col min="3" max="3" width="25.7109375" customWidth="1"/>
    <col min="4" max="4" width="25" customWidth="1"/>
    <col min="5" max="5" width="18.42578125" customWidth="1"/>
    <col min="6" max="6" width="19.85546875" customWidth="1"/>
    <col min="7" max="7" width="3.85546875" customWidth="1"/>
    <col min="8" max="8" width="22.85546875" hidden="1" customWidth="1"/>
    <col min="9" max="9" width="4.5703125" hidden="1" customWidth="1"/>
    <col min="10" max="10" width="23.42578125" hidden="1" customWidth="1"/>
    <col min="11" max="11" width="9.85546875" hidden="1" customWidth="1"/>
    <col min="12" max="12" width="7.28515625" hidden="1" customWidth="1"/>
    <col min="13" max="13" width="11.7109375" hidden="1" customWidth="1"/>
  </cols>
  <sheetData>
    <row r="1" spans="1:13">
      <c r="A1" s="19"/>
      <c r="B1" s="19"/>
      <c r="C1" s="49"/>
      <c r="D1" s="49"/>
      <c r="E1" s="49"/>
      <c r="F1" s="50" t="s">
        <v>22</v>
      </c>
    </row>
    <row r="2" spans="1:13">
      <c r="A2" s="19"/>
      <c r="B2" s="19"/>
      <c r="C2" s="49"/>
      <c r="D2" s="49"/>
      <c r="E2" s="49"/>
      <c r="F2" s="50" t="s">
        <v>23</v>
      </c>
    </row>
    <row r="3" spans="1:13">
      <c r="A3" s="19"/>
      <c r="B3" s="19"/>
      <c r="C3" s="86" t="s">
        <v>2</v>
      </c>
      <c r="D3" s="97"/>
      <c r="E3" s="87" t="s">
        <v>4</v>
      </c>
      <c r="F3" s="98"/>
    </row>
    <row r="4" spans="1:13">
      <c r="A4" s="51"/>
      <c r="B4" s="19"/>
      <c r="C4" s="52" t="s">
        <v>15</v>
      </c>
      <c r="D4" s="49"/>
      <c r="E4" s="53"/>
      <c r="F4" s="53" t="s">
        <v>5</v>
      </c>
      <c r="G4" s="15"/>
      <c r="H4" s="15"/>
      <c r="I4" s="15"/>
      <c r="K4" s="88"/>
      <c r="L4" s="99"/>
      <c r="M4" s="15"/>
    </row>
    <row r="5" spans="1:13">
      <c r="A5" s="32"/>
      <c r="B5" s="19"/>
      <c r="C5" s="86" t="s">
        <v>17</v>
      </c>
      <c r="D5" s="86"/>
      <c r="E5" s="87" t="s">
        <v>0</v>
      </c>
      <c r="F5" s="87"/>
      <c r="G5" s="15"/>
      <c r="H5" s="15"/>
      <c r="I5" s="15"/>
      <c r="J5" s="88"/>
      <c r="K5" s="88"/>
      <c r="L5" s="88"/>
      <c r="M5" s="15"/>
    </row>
    <row r="6" spans="1:13" ht="15" customHeight="1">
      <c r="A6" s="32"/>
      <c r="B6" s="19"/>
      <c r="C6" s="86"/>
      <c r="D6" s="86"/>
      <c r="E6" s="87"/>
      <c r="F6" s="87"/>
      <c r="G6" s="15"/>
      <c r="H6" s="15"/>
      <c r="I6" s="15"/>
      <c r="K6" s="88"/>
      <c r="L6" s="88"/>
      <c r="M6" s="15"/>
    </row>
    <row r="7" spans="1:13" ht="36" hidden="1" customHeight="1">
      <c r="A7" s="32"/>
      <c r="B7" s="19"/>
      <c r="C7" s="54"/>
      <c r="D7" s="49"/>
      <c r="E7" s="53"/>
      <c r="F7" s="53"/>
      <c r="G7" s="15"/>
      <c r="H7" s="15"/>
      <c r="I7" s="15"/>
      <c r="K7" s="47"/>
      <c r="L7" s="47"/>
      <c r="M7" s="15"/>
    </row>
    <row r="8" spans="1:13" ht="15" hidden="1" customHeight="1">
      <c r="A8" s="15"/>
      <c r="C8" s="22"/>
      <c r="D8" s="47"/>
      <c r="E8" s="47"/>
      <c r="F8" s="23"/>
      <c r="G8" s="15"/>
      <c r="H8" s="15"/>
      <c r="I8" s="15"/>
      <c r="J8" s="15"/>
      <c r="K8" s="15"/>
      <c r="L8" s="15"/>
      <c r="M8" s="15"/>
    </row>
    <row r="9" spans="1:13" ht="15" customHeight="1">
      <c r="A9" s="15"/>
      <c r="C9" s="89" t="s">
        <v>24</v>
      </c>
      <c r="D9" s="89"/>
      <c r="E9" s="89"/>
      <c r="F9" s="89"/>
      <c r="G9" s="15"/>
      <c r="H9" s="15"/>
      <c r="I9" s="15"/>
      <c r="J9" s="15"/>
      <c r="K9" s="15"/>
      <c r="L9" s="15"/>
      <c r="M9" s="15"/>
    </row>
    <row r="10" spans="1:13" ht="15.75">
      <c r="A10" s="15"/>
      <c r="B10" s="16"/>
      <c r="C10" s="23"/>
      <c r="D10" s="90" t="s">
        <v>25</v>
      </c>
      <c r="E10" s="90"/>
      <c r="F10" s="23"/>
      <c r="G10" s="15"/>
      <c r="H10" s="15"/>
      <c r="I10" s="15"/>
      <c r="J10" s="15"/>
      <c r="K10" s="15"/>
      <c r="L10" s="15"/>
      <c r="M10" s="15"/>
    </row>
    <row r="11" spans="1:13" ht="15.75" thickBot="1">
      <c r="A11" s="15"/>
      <c r="B11" s="15"/>
      <c r="C11" s="23"/>
      <c r="D11" s="23"/>
      <c r="E11" s="23"/>
      <c r="F11" s="23"/>
      <c r="G11" s="15"/>
      <c r="H11" s="15"/>
      <c r="I11" s="15"/>
      <c r="J11" s="15"/>
      <c r="K11" s="15"/>
      <c r="L11" s="15"/>
      <c r="M11" s="15"/>
    </row>
    <row r="12" spans="1:13" s="19" customFormat="1" ht="32.25" thickBot="1">
      <c r="A12" s="32"/>
      <c r="B12" s="33"/>
      <c r="C12" s="26" t="s">
        <v>7</v>
      </c>
      <c r="D12" s="27" t="s">
        <v>6</v>
      </c>
      <c r="E12" s="28" t="s">
        <v>8</v>
      </c>
      <c r="F12" s="29" t="s">
        <v>10</v>
      </c>
      <c r="G12" s="32"/>
      <c r="H12" s="34"/>
      <c r="I12" s="35"/>
      <c r="J12" s="34"/>
      <c r="K12" s="36"/>
      <c r="L12" s="32"/>
      <c r="M12" s="32"/>
    </row>
    <row r="13" spans="1:13" s="19" customFormat="1" ht="33" customHeight="1">
      <c r="A13" s="32"/>
      <c r="B13" s="33"/>
      <c r="C13" s="91" t="s">
        <v>26</v>
      </c>
      <c r="D13" s="55" t="s">
        <v>18</v>
      </c>
      <c r="E13" s="56">
        <f>'[1]подпор  фл ш бо'!G51</f>
        <v>5000.004160422528</v>
      </c>
      <c r="F13" s="94" t="s">
        <v>11</v>
      </c>
      <c r="G13" s="32"/>
      <c r="H13" s="34"/>
      <c r="I13" s="35"/>
      <c r="J13" s="34">
        <v>3600</v>
      </c>
      <c r="K13" s="36"/>
      <c r="L13" s="32">
        <f>E13/J13*100-100</f>
        <v>38.88900445618134</v>
      </c>
      <c r="M13" s="32"/>
    </row>
    <row r="14" spans="1:13" s="19" customFormat="1" ht="32.25" customHeight="1">
      <c r="A14" s="32"/>
      <c r="B14" s="33"/>
      <c r="C14" s="92"/>
      <c r="D14" s="57" t="s">
        <v>27</v>
      </c>
      <c r="E14" s="58">
        <f>'[1]подпор  фл ш бо'!O51</f>
        <v>6499.9972616856312</v>
      </c>
      <c r="F14" s="95"/>
      <c r="G14" s="32"/>
      <c r="H14" s="34"/>
      <c r="I14" s="35"/>
      <c r="J14" s="34"/>
      <c r="K14" s="36"/>
      <c r="L14" s="32"/>
      <c r="M14" s="32"/>
    </row>
    <row r="15" spans="1:13" s="19" customFormat="1" ht="33" customHeight="1" thickBot="1">
      <c r="A15" s="32"/>
      <c r="B15" s="33"/>
      <c r="C15" s="93"/>
      <c r="D15" s="59" t="s">
        <v>28</v>
      </c>
      <c r="E15" s="42">
        <f>'[1]подпор  фл в чк'!O51</f>
        <v>8199.9986486054404</v>
      </c>
      <c r="F15" s="95"/>
      <c r="G15" s="32"/>
      <c r="H15" s="34"/>
      <c r="I15" s="35"/>
      <c r="J15" s="34"/>
      <c r="K15" s="36"/>
      <c r="L15" s="32"/>
      <c r="M15" s="32"/>
    </row>
    <row r="16" spans="1:13" s="19" customFormat="1" ht="27.75" customHeight="1">
      <c r="A16" s="32"/>
      <c r="B16" s="37"/>
      <c r="C16" s="74" t="s">
        <v>9</v>
      </c>
      <c r="D16" s="38" t="s">
        <v>18</v>
      </c>
      <c r="E16" s="25">
        <f>'[1]отогрев хв колодце сред нас шбо'!H50</f>
        <v>4999.9957354196476</v>
      </c>
      <c r="F16" s="95"/>
      <c r="G16" s="32"/>
      <c r="H16" s="77"/>
      <c r="I16" s="45"/>
      <c r="J16" s="21">
        <v>3000</v>
      </c>
      <c r="K16" s="78"/>
      <c r="L16" s="19">
        <f t="shared" ref="L16:L27" si="0">E16/J16*100-100</f>
        <v>66.666524513988236</v>
      </c>
      <c r="M16" s="32"/>
    </row>
    <row r="17" spans="1:13" s="19" customFormat="1" ht="32.25" customHeight="1">
      <c r="A17" s="32"/>
      <c r="B17" s="37"/>
      <c r="C17" s="75"/>
      <c r="D17" s="60" t="s">
        <v>27</v>
      </c>
      <c r="E17" s="61">
        <f>'[1]отогрев хв колодце сред нас шбо'!P50</f>
        <v>5999.9969050166401</v>
      </c>
      <c r="F17" s="95"/>
      <c r="G17" s="32"/>
      <c r="H17" s="77"/>
      <c r="I17" s="45"/>
      <c r="J17" s="21"/>
      <c r="K17" s="78"/>
      <c r="M17" s="32"/>
    </row>
    <row r="18" spans="1:13" s="19" customFormat="1" ht="33" customHeight="1" thickBot="1">
      <c r="A18" s="32"/>
      <c r="B18" s="33"/>
      <c r="C18" s="76"/>
      <c r="D18" s="39" t="s">
        <v>28</v>
      </c>
      <c r="E18" s="30">
        <f>'[1]отогрев хв колодце сред нас в ч'!P50</f>
        <v>7999.9998795027195</v>
      </c>
      <c r="F18" s="95"/>
      <c r="G18" s="32"/>
      <c r="H18" s="77"/>
      <c r="I18" s="40"/>
      <c r="J18" s="21">
        <v>3700</v>
      </c>
      <c r="K18" s="78"/>
      <c r="L18" s="19">
        <f t="shared" si="0"/>
        <v>116.21621295953295</v>
      </c>
      <c r="M18" s="32"/>
    </row>
    <row r="19" spans="1:13" s="19" customFormat="1" ht="23.25" customHeight="1">
      <c r="A19" s="32"/>
      <c r="B19" s="32"/>
      <c r="C19" s="74" t="s">
        <v>29</v>
      </c>
      <c r="D19" s="38" t="s">
        <v>18</v>
      </c>
      <c r="E19" s="25">
        <f>'[1]отогрев кан. колодце сред н (2)'!H50</f>
        <v>7000.0018171199999</v>
      </c>
      <c r="F19" s="95"/>
      <c r="G19" s="32"/>
      <c r="H19" s="77"/>
      <c r="I19" s="45"/>
      <c r="J19" s="21">
        <v>4600</v>
      </c>
      <c r="K19" s="78"/>
      <c r="L19" s="19">
        <f t="shared" si="0"/>
        <v>52.17395254608698</v>
      </c>
    </row>
    <row r="20" spans="1:13" s="19" customFormat="1" ht="23.25" customHeight="1">
      <c r="A20" s="32"/>
      <c r="B20" s="32"/>
      <c r="C20" s="75"/>
      <c r="D20" s="60" t="s">
        <v>30</v>
      </c>
      <c r="E20" s="61">
        <f>'[1]отогрев кан. колодце сред н (2)'!P50</f>
        <v>7999.9991663600013</v>
      </c>
      <c r="F20" s="95"/>
      <c r="G20" s="32"/>
      <c r="H20" s="77"/>
      <c r="I20" s="45"/>
      <c r="J20" s="21"/>
      <c r="K20" s="78"/>
    </row>
    <row r="21" spans="1:13" s="19" customFormat="1" ht="36.75" customHeight="1" thickBot="1">
      <c r="A21" s="32"/>
      <c r="B21" s="32"/>
      <c r="C21" s="76"/>
      <c r="D21" s="39" t="s">
        <v>28</v>
      </c>
      <c r="E21" s="30">
        <f>'[1]отогрев кан. колодце сред нас'!P50</f>
        <v>10000.004914984002</v>
      </c>
      <c r="F21" s="95"/>
      <c r="G21" s="32"/>
      <c r="H21" s="77"/>
      <c r="I21" s="40"/>
      <c r="J21" s="21">
        <v>5600</v>
      </c>
      <c r="K21" s="78"/>
      <c r="L21" s="19">
        <f t="shared" si="0"/>
        <v>78.571516339000027</v>
      </c>
    </row>
    <row r="22" spans="1:13" s="19" customFormat="1" ht="27" customHeight="1">
      <c r="A22" s="32"/>
      <c r="B22" s="32"/>
      <c r="C22" s="75" t="s">
        <v>12</v>
      </c>
      <c r="D22" s="31" t="s">
        <v>18</v>
      </c>
      <c r="E22" s="81">
        <f>'[1]отогрев трассы среднее насел  '!O51</f>
        <v>11349.996928235245</v>
      </c>
      <c r="F22" s="95"/>
      <c r="G22" s="32"/>
      <c r="H22" s="77"/>
      <c r="I22" s="45"/>
      <c r="J22" s="21">
        <v>7000</v>
      </c>
      <c r="K22" s="78"/>
      <c r="L22" s="19">
        <f t="shared" si="0"/>
        <v>62.142813260503516</v>
      </c>
    </row>
    <row r="23" spans="1:13" s="19" customFormat="1" ht="27" customHeight="1">
      <c r="A23" s="32"/>
      <c r="B23" s="32"/>
      <c r="C23" s="75"/>
      <c r="D23" s="62" t="s">
        <v>27</v>
      </c>
      <c r="E23" s="82"/>
      <c r="F23" s="95"/>
      <c r="G23" s="32"/>
      <c r="H23" s="77"/>
      <c r="I23" s="45"/>
      <c r="J23" s="21"/>
      <c r="K23" s="78"/>
    </row>
    <row r="24" spans="1:13" s="19" customFormat="1" ht="31.5" customHeight="1" thickBot="1">
      <c r="A24" s="32"/>
      <c r="B24" s="32"/>
      <c r="C24" s="76"/>
      <c r="D24" s="39" t="s">
        <v>28</v>
      </c>
      <c r="E24" s="83"/>
      <c r="F24" s="96"/>
      <c r="G24" s="32"/>
      <c r="H24" s="77"/>
      <c r="I24" s="40"/>
      <c r="J24" s="21">
        <v>8500</v>
      </c>
      <c r="K24" s="78"/>
      <c r="L24" s="19">
        <f t="shared" si="0"/>
        <v>-100</v>
      </c>
    </row>
    <row r="25" spans="1:13" s="19" customFormat="1" ht="31.5" customHeight="1">
      <c r="A25" s="32"/>
      <c r="B25" s="32"/>
      <c r="C25" s="68" t="s">
        <v>26</v>
      </c>
      <c r="D25" s="41" t="s">
        <v>18</v>
      </c>
      <c r="E25" s="25">
        <f>'[1]подпор  среднее юл ш бо'!G51</f>
        <v>6999.9958211758076</v>
      </c>
      <c r="F25" s="71" t="s">
        <v>3</v>
      </c>
      <c r="G25" s="32"/>
      <c r="H25" s="45"/>
      <c r="I25" s="40"/>
      <c r="J25" s="21">
        <v>6000</v>
      </c>
      <c r="K25" s="46"/>
      <c r="L25" s="19">
        <f t="shared" si="0"/>
        <v>16.666597019596779</v>
      </c>
    </row>
    <row r="26" spans="1:13" s="19" customFormat="1" ht="31.5" customHeight="1">
      <c r="A26" s="32"/>
      <c r="B26" s="32"/>
      <c r="C26" s="69"/>
      <c r="D26" s="63" t="s">
        <v>31</v>
      </c>
      <c r="E26" s="58">
        <f>'[1]подпор  среднее юл ш бо'!O51</f>
        <v>8000.0025640188487</v>
      </c>
      <c r="F26" s="72"/>
      <c r="G26" s="32"/>
      <c r="H26" s="45"/>
      <c r="I26" s="40"/>
      <c r="J26" s="21"/>
      <c r="K26" s="46"/>
    </row>
    <row r="27" spans="1:13" s="19" customFormat="1" ht="32.25" customHeight="1" thickBot="1">
      <c r="A27" s="32"/>
      <c r="B27" s="32"/>
      <c r="C27" s="70"/>
      <c r="D27" s="39" t="s">
        <v>28</v>
      </c>
      <c r="E27" s="42">
        <f>'[1]подпор  среднее юл в ч'!O51</f>
        <v>10199.99811440544</v>
      </c>
      <c r="F27" s="72"/>
      <c r="G27" s="32"/>
      <c r="H27" s="45"/>
      <c r="I27" s="40"/>
      <c r="J27" s="21">
        <v>8000</v>
      </c>
      <c r="K27" s="46"/>
      <c r="L27" s="19">
        <f t="shared" si="0"/>
        <v>27.499976430068003</v>
      </c>
    </row>
    <row r="28" spans="1:13" s="19" customFormat="1" ht="27" customHeight="1">
      <c r="A28" s="32"/>
      <c r="B28" s="32"/>
      <c r="C28" s="74" t="s">
        <v>9</v>
      </c>
      <c r="D28" s="38" t="s">
        <v>18</v>
      </c>
      <c r="E28" s="25">
        <f>'[1]отогрев хв колодце сред юл ш об'!H50</f>
        <v>6699.999297253441</v>
      </c>
      <c r="F28" s="72"/>
      <c r="G28" s="32"/>
      <c r="H28" s="77"/>
      <c r="I28" s="40"/>
      <c r="J28" s="21">
        <v>4600</v>
      </c>
      <c r="K28" s="78"/>
      <c r="L28" s="19">
        <f>E28/J28*100-100</f>
        <v>45.652158635944375</v>
      </c>
      <c r="M28" s="19" t="s">
        <v>32</v>
      </c>
    </row>
    <row r="29" spans="1:13" s="19" customFormat="1" ht="27" customHeight="1">
      <c r="A29" s="32"/>
      <c r="B29" s="32"/>
      <c r="C29" s="75"/>
      <c r="D29" s="60" t="s">
        <v>27</v>
      </c>
      <c r="E29" s="61">
        <f>'[1]отогрев хв колодце сред юл ш об'!P50</f>
        <v>7600.0011253859202</v>
      </c>
      <c r="F29" s="72"/>
      <c r="G29" s="32"/>
      <c r="H29" s="77"/>
      <c r="I29" s="40"/>
      <c r="J29" s="21"/>
      <c r="K29" s="78"/>
    </row>
    <row r="30" spans="1:13" s="19" customFormat="1" ht="37.5" customHeight="1" thickBot="1">
      <c r="A30" s="32"/>
      <c r="B30" s="32"/>
      <c r="C30" s="76"/>
      <c r="D30" s="39" t="s">
        <v>28</v>
      </c>
      <c r="E30" s="30">
        <f>'[1]отогрев хв колодце сред юл в ч.'!P50</f>
        <v>9700.0043422816016</v>
      </c>
      <c r="F30" s="72"/>
      <c r="G30" s="32"/>
      <c r="H30" s="77"/>
      <c r="I30" s="40"/>
      <c r="J30" s="21">
        <v>5450</v>
      </c>
      <c r="K30" s="78"/>
      <c r="L30" s="19">
        <f t="shared" ref="L30:L33" si="1">E30/J30*100-100</f>
        <v>77.981731051038565</v>
      </c>
    </row>
    <row r="31" spans="1:13" s="19" customFormat="1" ht="27.75" customHeight="1">
      <c r="A31" s="32"/>
      <c r="B31" s="32"/>
      <c r="C31" s="79" t="s">
        <v>12</v>
      </c>
      <c r="D31" s="48" t="s">
        <v>18</v>
      </c>
      <c r="E31" s="81">
        <f>'[1]отогрев трассы среднее насел  '!AE51</f>
        <v>13150.002383188252</v>
      </c>
      <c r="F31" s="72"/>
      <c r="G31" s="32"/>
      <c r="H31" s="84"/>
      <c r="I31" s="45"/>
      <c r="J31" s="21">
        <v>9000</v>
      </c>
      <c r="K31" s="85"/>
      <c r="L31" s="19">
        <f t="shared" si="1"/>
        <v>46.111137590980576</v>
      </c>
    </row>
    <row r="32" spans="1:13" s="19" customFormat="1" ht="27.75" customHeight="1">
      <c r="A32" s="32"/>
      <c r="B32" s="32"/>
      <c r="C32" s="79"/>
      <c r="D32" s="60" t="s">
        <v>33</v>
      </c>
      <c r="E32" s="82"/>
      <c r="F32" s="72"/>
      <c r="G32" s="32"/>
      <c r="H32" s="84"/>
      <c r="I32" s="45"/>
      <c r="J32" s="21"/>
      <c r="K32" s="85"/>
    </row>
    <row r="33" spans="1:13" ht="39" customHeight="1" thickBot="1">
      <c r="A33" s="15"/>
      <c r="B33" s="15"/>
      <c r="C33" s="80"/>
      <c r="D33" s="24" t="s">
        <v>28</v>
      </c>
      <c r="E33" s="83"/>
      <c r="F33" s="73"/>
      <c r="G33" s="15"/>
      <c r="H33" s="84"/>
      <c r="I33" s="20"/>
      <c r="J33" s="21">
        <v>11000</v>
      </c>
      <c r="K33" s="85"/>
      <c r="L33">
        <f t="shared" si="1"/>
        <v>-100</v>
      </c>
    </row>
    <row r="34" spans="1:13">
      <c r="A34" s="15"/>
      <c r="B34" s="15"/>
      <c r="C34" s="15"/>
      <c r="D34" s="15"/>
      <c r="E34" s="15"/>
      <c r="F34" s="15"/>
    </row>
    <row r="35" spans="1:13" ht="27.75" customHeight="1">
      <c r="A35" s="15"/>
      <c r="B35" s="15"/>
      <c r="C35" s="64" t="s">
        <v>13</v>
      </c>
      <c r="D35" s="65"/>
      <c r="E35" s="65"/>
      <c r="F35" s="65"/>
    </row>
    <row r="36" spans="1:13" ht="21" customHeight="1">
      <c r="A36" s="15"/>
      <c r="B36" s="15"/>
    </row>
    <row r="37" spans="1:13" hidden="1">
      <c r="A37" s="15"/>
      <c r="B37" s="15"/>
      <c r="C37" s="15"/>
      <c r="D37" s="15"/>
      <c r="E37" s="15"/>
      <c r="F37" s="15"/>
    </row>
    <row r="38" spans="1:13" ht="17.25" customHeight="1">
      <c r="A38" s="15"/>
      <c r="B38" s="15"/>
      <c r="C38" s="7" t="s">
        <v>19</v>
      </c>
      <c r="D38" s="7"/>
      <c r="E38" s="7"/>
      <c r="F38" s="8" t="s">
        <v>20</v>
      </c>
    </row>
    <row r="39" spans="1:13" ht="22.5" customHeight="1">
      <c r="A39" s="15"/>
      <c r="B39" s="15"/>
      <c r="C39" s="7" t="s">
        <v>16</v>
      </c>
      <c r="D39" s="7"/>
      <c r="E39" s="7"/>
      <c r="F39" s="7"/>
      <c r="G39" s="15"/>
      <c r="H39" s="15"/>
      <c r="I39" s="15"/>
    </row>
    <row r="40" spans="1:13">
      <c r="A40" s="15"/>
      <c r="B40" s="15"/>
      <c r="C40" s="9" t="s">
        <v>21</v>
      </c>
      <c r="D40" s="9" t="s">
        <v>1</v>
      </c>
      <c r="E40" s="6"/>
      <c r="F40" s="4" t="s">
        <v>14</v>
      </c>
      <c r="G40" s="15"/>
      <c r="H40" s="15"/>
      <c r="I40" s="15"/>
    </row>
    <row r="41" spans="1:13">
      <c r="A41" s="15"/>
      <c r="G41" s="15"/>
      <c r="H41" s="15"/>
      <c r="I41" s="15"/>
      <c r="J41" s="15"/>
      <c r="K41" s="15"/>
      <c r="L41" s="15"/>
      <c r="M41" s="15"/>
    </row>
    <row r="42" spans="1:13">
      <c r="A42" s="15"/>
      <c r="B42" s="17"/>
      <c r="G42" s="15"/>
      <c r="H42" s="15"/>
      <c r="I42" s="15"/>
      <c r="J42" s="15"/>
      <c r="K42" s="15"/>
      <c r="L42" s="15"/>
      <c r="M42" s="15"/>
    </row>
    <row r="43" spans="1:13">
      <c r="A43" s="15"/>
      <c r="B43" s="17"/>
      <c r="G43" s="15"/>
      <c r="H43" s="15"/>
      <c r="I43" s="15"/>
      <c r="J43" s="15"/>
      <c r="K43" s="15"/>
      <c r="L43" s="15"/>
      <c r="M43" s="15"/>
    </row>
    <row r="44" spans="1:13">
      <c r="A44" s="15"/>
      <c r="B44" s="18"/>
      <c r="G44" s="15"/>
      <c r="H44" s="15"/>
      <c r="I44" s="15"/>
      <c r="J44" s="15"/>
      <c r="K44" s="15"/>
      <c r="L44" s="15"/>
      <c r="M44" s="15"/>
    </row>
    <row r="45" spans="1:13">
      <c r="A45" s="15"/>
      <c r="B45" s="18"/>
      <c r="C45" s="7"/>
      <c r="D45" s="7"/>
      <c r="E45" s="7"/>
      <c r="F45" s="7"/>
      <c r="G45" s="15"/>
      <c r="H45" s="15"/>
      <c r="I45" s="15"/>
      <c r="J45" s="15"/>
      <c r="K45" s="15"/>
      <c r="L45" s="15"/>
      <c r="M45" s="15"/>
    </row>
    <row r="46" spans="1:13" ht="15" customHeight="1">
      <c r="A46" s="15"/>
      <c r="B46" s="18"/>
      <c r="D46" s="5"/>
      <c r="E46" s="6"/>
      <c r="F46" s="3"/>
      <c r="G46" s="15"/>
      <c r="H46" s="15"/>
      <c r="I46" s="15"/>
      <c r="J46" s="15"/>
      <c r="K46" s="15"/>
      <c r="L46" s="15"/>
      <c r="M46" s="15"/>
    </row>
    <row r="47" spans="1:13" ht="15" customHeight="1">
      <c r="A47" s="15"/>
      <c r="C47" s="10"/>
      <c r="D47" s="10"/>
      <c r="E47" s="11"/>
      <c r="F47" s="43"/>
      <c r="G47" s="15"/>
      <c r="H47" s="15"/>
      <c r="I47" s="15"/>
      <c r="J47" s="15"/>
      <c r="K47" s="15"/>
      <c r="L47" s="15"/>
      <c r="M47" s="15"/>
    </row>
    <row r="48" spans="1:13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2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2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21" ht="1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21" ht="15" hidden="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P63" s="10"/>
      <c r="Q63" s="10"/>
      <c r="R63" s="11"/>
      <c r="S63" s="12"/>
      <c r="T63" s="66"/>
      <c r="U63" s="66"/>
    </row>
    <row r="64" spans="1:21">
      <c r="A64" s="2"/>
      <c r="B64" s="9"/>
      <c r="C64" s="9"/>
      <c r="D64" s="9"/>
      <c r="E64" s="9"/>
      <c r="F64" s="9"/>
      <c r="G64" s="2"/>
      <c r="H64" s="9"/>
      <c r="I64" s="9"/>
      <c r="J64" s="9"/>
      <c r="K64" s="9"/>
      <c r="L64" s="9"/>
      <c r="M64" s="9"/>
    </row>
    <row r="65" spans="1:1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>
      <c r="A66" s="9"/>
      <c r="B66" s="10"/>
      <c r="C66" s="10"/>
      <c r="D66" s="11"/>
      <c r="E66" s="14"/>
      <c r="F66" s="44"/>
      <c r="G66" s="9"/>
      <c r="H66" s="10"/>
      <c r="I66" s="10"/>
      <c r="J66" s="11"/>
      <c r="K66" s="14"/>
      <c r="L66" s="67"/>
      <c r="M66" s="67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</sheetData>
  <mergeCells count="34">
    <mergeCell ref="C3:D3"/>
    <mergeCell ref="E3:F3"/>
    <mergeCell ref="K4:L4"/>
    <mergeCell ref="C5:D5"/>
    <mergeCell ref="E5:F5"/>
    <mergeCell ref="J5:L5"/>
    <mergeCell ref="K22:K24"/>
    <mergeCell ref="C6:D6"/>
    <mergeCell ref="E6:F6"/>
    <mergeCell ref="K6:L6"/>
    <mergeCell ref="C9:F9"/>
    <mergeCell ref="D10:E10"/>
    <mergeCell ref="C13:C15"/>
    <mergeCell ref="F13:F24"/>
    <mergeCell ref="C16:C18"/>
    <mergeCell ref="H16:H18"/>
    <mergeCell ref="K16:K21"/>
    <mergeCell ref="C19:C21"/>
    <mergeCell ref="H19:H21"/>
    <mergeCell ref="C22:C24"/>
    <mergeCell ref="E22:E24"/>
    <mergeCell ref="H22:H24"/>
    <mergeCell ref="C35:F35"/>
    <mergeCell ref="T63:U63"/>
    <mergeCell ref="L66:M66"/>
    <mergeCell ref="C25:C27"/>
    <mergeCell ref="F25:F33"/>
    <mergeCell ref="C28:C30"/>
    <mergeCell ref="H28:H30"/>
    <mergeCell ref="K28:K30"/>
    <mergeCell ref="C31:C33"/>
    <mergeCell ref="E31:E33"/>
    <mergeCell ref="H31:H33"/>
    <mergeCell ref="K31:K33"/>
  </mergeCells>
  <printOptions horizontalCentered="1" verticalCentered="1"/>
  <pageMargins left="0" right="0" top="0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8" sqref="R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15.05.25</vt:lpstr>
      <vt:lpstr>Лист1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markevich</dc:creator>
  <cp:lastModifiedBy>melihova</cp:lastModifiedBy>
  <cp:lastPrinted>2025-01-13T03:26:56Z</cp:lastPrinted>
  <dcterms:created xsi:type="dcterms:W3CDTF">2019-01-10T05:38:33Z</dcterms:created>
  <dcterms:modified xsi:type="dcterms:W3CDTF">2025-05-15T06:49:28Z</dcterms:modified>
</cp:coreProperties>
</file>